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22700\Desktop\"/>
    </mc:Choice>
  </mc:AlternateContent>
  <bookViews>
    <workbookView xWindow="0" yWindow="0" windowWidth="26610" windowHeight="16755"/>
  </bookViews>
  <sheets>
    <sheet name="Grünflächenfaktor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5" l="1"/>
  <c r="N60" i="5"/>
  <c r="N54" i="5" l="1"/>
  <c r="N53" i="5"/>
  <c r="N52" i="5"/>
  <c r="N51" i="5"/>
  <c r="N50" i="5"/>
  <c r="N49" i="5"/>
  <c r="N47" i="5"/>
  <c r="N46" i="5"/>
  <c r="N41" i="5"/>
  <c r="N40" i="5"/>
  <c r="N39" i="5"/>
  <c r="N38" i="5"/>
  <c r="N37" i="5"/>
  <c r="N35" i="5"/>
  <c r="N34" i="5"/>
  <c r="N33" i="5"/>
  <c r="N32" i="5"/>
  <c r="N29" i="5"/>
  <c r="N28" i="5"/>
  <c r="N27" i="5"/>
  <c r="N26" i="5"/>
  <c r="N56" i="5" l="1"/>
  <c r="N43" i="5"/>
  <c r="N58" i="5" l="1"/>
  <c r="N62" i="5" s="1"/>
</calcChain>
</file>

<file path=xl/sharedStrings.xml><?xml version="1.0" encoding="utf-8"?>
<sst xmlns="http://schemas.openxmlformats.org/spreadsheetml/2006/main" count="135" uniqueCount="82">
  <si>
    <t>Bauplatzgröße lt. Grundbuch</t>
  </si>
  <si>
    <t>Bauplatzgröße nach Abzug allfälliger Abtretungen/Grundeinlösungen</t>
  </si>
  <si>
    <t>Dachbegrünungen in Abhängigkeit zur Stärke der Vegetationstragschicht:</t>
  </si>
  <si>
    <t>Faktor</t>
  </si>
  <si>
    <t>Wege- und Oberflächenbefestigungen gemäß ihrer jeweiligen Sickerfähigkeit:</t>
  </si>
  <si>
    <t>(3)</t>
  </si>
  <si>
    <t>(4)</t>
  </si>
  <si>
    <t>Fläche (m²)</t>
  </si>
  <si>
    <t>Baumbonus:</t>
  </si>
  <si>
    <t>5m² pro Baum</t>
  </si>
  <si>
    <t xml:space="preserve">Grünflächenfaktor  </t>
  </si>
  <si>
    <t>gewichtete Fläche (m²)</t>
  </si>
  <si>
    <t>Baumbonus</t>
  </si>
  <si>
    <t xml:space="preserve">Summe aller gewichteten Flächen </t>
  </si>
  <si>
    <t>Bauplatzgröße netto</t>
  </si>
  <si>
    <t>Summe aller Flächen am Bauplatz</t>
  </si>
  <si>
    <t>m²</t>
  </si>
  <si>
    <t>St</t>
  </si>
  <si>
    <t>Grünflächenfaktor</t>
  </si>
  <si>
    <t>Bauwerber:</t>
  </si>
  <si>
    <t>Katastralgemeinde</t>
  </si>
  <si>
    <t xml:space="preserve">Gst. Nr. </t>
  </si>
  <si>
    <t>Bereichstyp lt. 1.0 RLB</t>
  </si>
  <si>
    <t>Bezeichnung lt Verordnung der Stadt Graz "Grünflächenfaktor"</t>
  </si>
  <si>
    <t>Berechnung Grünflächenfaktor</t>
  </si>
  <si>
    <r>
      <t xml:space="preserve">15 – 20 cm </t>
    </r>
    <r>
      <rPr>
        <i/>
        <sz val="11"/>
        <color theme="1"/>
        <rFont val="Calibri"/>
        <family val="2"/>
        <scheme val="minor"/>
      </rPr>
      <t xml:space="preserve">(Faktor 0,4): </t>
    </r>
  </si>
  <si>
    <r>
      <t xml:space="preserve">21 – 50 cm </t>
    </r>
    <r>
      <rPr>
        <i/>
        <sz val="11"/>
        <color theme="1"/>
        <rFont val="Calibri"/>
        <family val="2"/>
        <scheme val="minor"/>
      </rPr>
      <t>(Faktor 0,6)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</si>
  <si>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51 – 70 cm </t>
    </r>
    <r>
      <rPr>
        <i/>
        <sz val="11"/>
        <color theme="1"/>
        <rFont val="Calibri"/>
        <family val="2"/>
        <scheme val="minor"/>
      </rPr>
      <t xml:space="preserve">(Faktor 0,75): </t>
    </r>
  </si>
  <si>
    <r>
      <t xml:space="preserve">Über 70 cm </t>
    </r>
    <r>
      <rPr>
        <i/>
        <sz val="11"/>
        <color theme="1"/>
        <rFont val="Calibri"/>
        <family val="2"/>
        <scheme val="minor"/>
      </rPr>
      <t xml:space="preserve">(Faktor 0,8): </t>
    </r>
  </si>
  <si>
    <r>
      <t xml:space="preserve">nicht begrünte, aber durchlässige Flächenbefestigung mit der Möglichkeit zur Entwicklung von Spontanvegetation </t>
    </r>
    <r>
      <rPr>
        <i/>
        <sz val="11"/>
        <color theme="1"/>
        <rFont val="Calibri"/>
        <family val="2"/>
        <scheme val="minor"/>
      </rPr>
      <t>(Faktor 0,5)</t>
    </r>
    <r>
      <rPr>
        <sz val="11"/>
        <color theme="1"/>
        <rFont val="Calibri"/>
        <family val="2"/>
        <scheme val="minor"/>
      </rPr>
      <t xml:space="preserve">: </t>
    </r>
  </si>
  <si>
    <r>
      <t>teilversiegelte Flächenbefestigung</t>
    </r>
    <r>
      <rPr>
        <i/>
        <sz val="11"/>
        <color theme="1"/>
        <rFont val="Calibri"/>
        <family val="2"/>
        <scheme val="minor"/>
      </rPr>
      <t xml:space="preserve"> (Faktor 0,3)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</si>
  <si>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Anzahl von Neupflanzungen geeigneter </t>
    </r>
    <r>
      <rPr>
        <b/>
        <sz val="11"/>
        <color theme="1"/>
        <rFont val="Calibri"/>
        <family val="2"/>
        <scheme val="minor"/>
      </rPr>
      <t>klimafitter</t>
    </r>
    <r>
      <rPr>
        <sz val="11"/>
        <color theme="1"/>
        <rFont val="Calibri"/>
        <family val="2"/>
        <scheme val="minor"/>
      </rPr>
      <t xml:space="preserve"> Baumarten </t>
    </r>
    <r>
      <rPr>
        <i/>
        <sz val="11"/>
        <color theme="1"/>
        <rFont val="Calibri"/>
        <family val="2"/>
        <scheme val="minor"/>
      </rPr>
      <t>(5m² pro Baum)</t>
    </r>
    <r>
      <rPr>
        <sz val="11"/>
        <color theme="1"/>
        <rFont val="Calibri"/>
        <family val="2"/>
        <scheme val="minor"/>
      </rPr>
      <t xml:space="preserve">: </t>
    </r>
  </si>
  <si>
    <r>
      <t>voll versiegelte Flächenbefestigung (</t>
    </r>
    <r>
      <rPr>
        <i/>
        <sz val="11"/>
        <color theme="1"/>
        <rFont val="Calibri"/>
        <family val="2"/>
        <scheme val="minor"/>
      </rPr>
      <t>Faktor 0,8</t>
    </r>
    <r>
      <rPr>
        <sz val="11"/>
        <color theme="1"/>
        <rFont val="Calibri"/>
        <family val="2"/>
        <scheme val="minor"/>
      </rPr>
      <t xml:space="preserve">): </t>
    </r>
  </si>
  <si>
    <r>
      <t>begrünte und vollsickerfähige Flächenbefestigung (</t>
    </r>
    <r>
      <rPr>
        <i/>
        <sz val="11"/>
        <color theme="1"/>
        <rFont val="Calibri"/>
        <family val="2"/>
        <scheme val="minor"/>
      </rPr>
      <t>Faktor 0,8</t>
    </r>
    <r>
      <rPr>
        <sz val="11"/>
        <color theme="1"/>
        <rFont val="Calibri"/>
        <family val="2"/>
        <scheme val="minor"/>
      </rPr>
      <t xml:space="preserve">): </t>
    </r>
  </si>
  <si>
    <t>1.Altstadt und Vorstadt</t>
  </si>
  <si>
    <t xml:space="preserve">4. Vororte mit Zentrumsfunktion </t>
  </si>
  <si>
    <t>5. Geschoßbau</t>
  </si>
  <si>
    <t>6. Wohnanlagen und verdichteter Flachbau</t>
  </si>
  <si>
    <t xml:space="preserve">7. Villenviertel und offene Bebauung mäßiger Höhe </t>
  </si>
  <si>
    <t xml:space="preserve">8. kleinteilig strukturierte Gebiete außerhalb des Grüngürtels </t>
  </si>
  <si>
    <t>9. Baugebiete im Grüngürtel</t>
  </si>
  <si>
    <t>10. Betriebsgebiete</t>
  </si>
  <si>
    <t>11. Öffentliche Einrichtungen</t>
  </si>
  <si>
    <t>13. Dorfgebiete</t>
  </si>
  <si>
    <t>3. Straßenrandbebauung ab einer gewerblichen Nutzung von mindestens 30% der Bruttogeschoßfläche:</t>
  </si>
  <si>
    <t xml:space="preserve">3. Straßenrandbebauung bei Wohnnutzung von über 70% </t>
  </si>
  <si>
    <t>4. Vororte mit Zentrumsfunktion bei einer ausschließlichen Wohnnutzung:</t>
  </si>
  <si>
    <t>12. Entwicklungsgebiete bei einer Wohnnutzung von über 70% der Bruttogeschoßfläche:</t>
  </si>
  <si>
    <t xml:space="preserve">12. Entwicklungsgebiete ab einer gewerblichen Nutzung von mindestens 30% der Bruttogeschoßfläche: </t>
  </si>
  <si>
    <r>
      <t xml:space="preserve">2. Blockrandbebauung Grünflächenfaktor bezieht sich in diesem Bereichstyp auf die </t>
    </r>
    <r>
      <rPr>
        <b/>
        <sz val="11"/>
        <color theme="1"/>
        <rFont val="Calibri"/>
        <family val="2"/>
        <scheme val="minor"/>
      </rPr>
      <t>Hoffläche</t>
    </r>
    <r>
      <rPr>
        <sz val="11"/>
        <color theme="1"/>
        <rFont val="Calibri"/>
        <family val="2"/>
        <scheme val="minor"/>
      </rPr>
      <t>:</t>
    </r>
  </si>
  <si>
    <t>Grünflächenfaktor  lt. 1.0 RLB</t>
  </si>
  <si>
    <t>6.1</t>
  </si>
  <si>
    <t>6.2</t>
  </si>
  <si>
    <t>6.3</t>
  </si>
  <si>
    <t>6.4</t>
  </si>
  <si>
    <r>
      <rPr>
        <b/>
        <sz val="11"/>
        <color theme="1"/>
        <rFont val="Calibri"/>
        <family val="2"/>
        <scheme val="minor"/>
      </rPr>
      <t>Bebaute Flächen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(Faktor 0): </t>
    </r>
  </si>
  <si>
    <r>
      <rPr>
        <b/>
        <sz val="11"/>
        <color theme="1"/>
        <rFont val="Calibri"/>
        <family val="2"/>
        <scheme val="minor"/>
      </rPr>
      <t xml:space="preserve">Vegetationsflächen mit Bodenanschluss </t>
    </r>
    <r>
      <rPr>
        <i/>
        <sz val="11"/>
        <color theme="1"/>
        <rFont val="Calibri"/>
        <family val="2"/>
        <scheme val="minor"/>
      </rPr>
      <t>(Faktor 1)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</si>
  <si>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Wasserflächen mit Bodenanschluss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(Faktor 1):</t>
    </r>
  </si>
  <si>
    <r>
      <rPr>
        <b/>
        <sz val="11"/>
        <color theme="1"/>
        <rFont val="Calibri"/>
        <family val="2"/>
        <scheme val="minor"/>
      </rPr>
      <t>Wasserflächen ohne unmittelbaren Bodenanschluss, jedoch mit unbehandeltem Wasser, ganzjährig nicht überdeckt und nicht beheizt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(Faktor 0,8): </t>
    </r>
  </si>
  <si>
    <t>7.a</t>
  </si>
  <si>
    <t>7.b</t>
  </si>
  <si>
    <t>7.c</t>
  </si>
  <si>
    <t>7.d</t>
  </si>
  <si>
    <r>
      <rPr>
        <b/>
        <sz val="11"/>
        <color theme="1"/>
        <rFont val="Calibri"/>
        <family val="2"/>
        <scheme val="minor"/>
      </rPr>
      <t xml:space="preserve">Bodengebundene Vertikalbegrünung </t>
    </r>
    <r>
      <rPr>
        <sz val="11"/>
        <color theme="1"/>
        <rFont val="Calibri"/>
        <family val="2"/>
        <scheme val="minor"/>
      </rPr>
      <t>(Flächenberechnung: fassadenparallele Länge der Pflanzung x 50% der Höhe der Wuchshilfen; max. jedoch 6m Höhe)</t>
    </r>
    <r>
      <rPr>
        <i/>
        <sz val="11"/>
        <color theme="1"/>
        <rFont val="Calibri"/>
        <family val="2"/>
        <scheme val="minor"/>
      </rPr>
      <t xml:space="preserve"> (Faktor 0,3):</t>
    </r>
  </si>
  <si>
    <r>
      <t xml:space="preserve">Baumbonus bei </t>
    </r>
    <r>
      <rPr>
        <b/>
        <sz val="11"/>
        <color theme="1"/>
        <rFont val="Calibri"/>
        <family val="2"/>
        <scheme val="minor"/>
      </rPr>
      <t>erhaltenswerten klimafitter</t>
    </r>
    <r>
      <rPr>
        <sz val="11"/>
        <color theme="1"/>
        <rFont val="Calibri"/>
        <family val="2"/>
        <scheme val="minor"/>
      </rPr>
      <t xml:space="preserve"> Bestandsbäumen: </t>
    </r>
    <r>
      <rPr>
        <i/>
        <sz val="11"/>
        <color theme="1"/>
        <rFont val="Calibri"/>
        <family val="2"/>
        <scheme val="minor"/>
      </rPr>
      <t>Überschirmungsfläche x Faktor 0,2</t>
    </r>
  </si>
  <si>
    <r>
      <t xml:space="preserve">Baumbonus bei </t>
    </r>
    <r>
      <rPr>
        <b/>
        <sz val="11"/>
        <color theme="1"/>
        <rFont val="Calibri"/>
        <family val="2"/>
        <scheme val="minor"/>
      </rPr>
      <t>eingeschränkt erhaltenswerten klimafitter</t>
    </r>
    <r>
      <rPr>
        <sz val="11"/>
        <color theme="1"/>
        <rFont val="Calibri"/>
        <family val="2"/>
        <scheme val="minor"/>
      </rPr>
      <t xml:space="preserve">  Bestandsbäumen: </t>
    </r>
    <r>
      <rPr>
        <i/>
        <sz val="11"/>
        <color theme="1"/>
        <rFont val="Calibri"/>
        <family val="2"/>
        <scheme val="minor"/>
      </rPr>
      <t>Überschirmungsfläche x Faktor 0,15</t>
    </r>
  </si>
  <si>
    <t>4.1</t>
  </si>
  <si>
    <t>4.2</t>
  </si>
  <si>
    <r>
      <t>bei potenziell nicht klimafitten Bestandsbäumen der</t>
    </r>
    <r>
      <rPr>
        <b/>
        <sz val="11"/>
        <color theme="1"/>
        <rFont val="Calibri"/>
        <family val="2"/>
        <scheme val="minor"/>
      </rPr>
      <t xml:space="preserve"> Klasse 1 nach der Anlage 2</t>
    </r>
    <r>
      <rPr>
        <sz val="11"/>
        <color theme="1"/>
        <rFont val="Calibri"/>
        <family val="2"/>
        <scheme val="minor"/>
      </rPr>
      <t xml:space="preserve"> : </t>
    </r>
    <r>
      <rPr>
        <i/>
        <sz val="11"/>
        <color theme="1"/>
        <rFont val="Calibri"/>
        <family val="2"/>
        <scheme val="minor"/>
      </rPr>
      <t>Überschirmungsfläche x Faktor 0,2 und jeweils x dem (Abminderungs-)Faktor 0,7</t>
    </r>
  </si>
  <si>
    <r>
      <t xml:space="preserve">bei potenziell nicht klimafitten Bestandsbäumen  der </t>
    </r>
    <r>
      <rPr>
        <b/>
        <sz val="11"/>
        <color theme="1"/>
        <rFont val="Calibri"/>
        <family val="2"/>
        <scheme val="minor"/>
      </rPr>
      <t xml:space="preserve">Klasse 2 nach der Anlage 2 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Überschirmungsfläche x Faktor 0,15 und jeweils x dem (Abminderungs-)Faktor 0,7</t>
    </r>
    <r>
      <rPr>
        <sz val="11"/>
        <color theme="1"/>
        <rFont val="Calibri"/>
        <family val="2"/>
        <scheme val="minor"/>
      </rPr>
      <t/>
    </r>
  </si>
  <si>
    <t>(Fläche *0,2)*0,7</t>
  </si>
  <si>
    <t>(Fläche *0,15)*0,7</t>
  </si>
  <si>
    <t>(Fläche *3)*0,2</t>
  </si>
  <si>
    <t>(Fläche *3)*0,15</t>
  </si>
  <si>
    <r>
      <t xml:space="preserve">Baumbonus bei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erhaltenswerten klimafitter</t>
    </r>
    <r>
      <rPr>
        <sz val="11"/>
        <color theme="1"/>
        <rFont val="Calibri"/>
        <family val="2"/>
        <scheme val="minor"/>
      </rPr>
      <t xml:space="preserve"> Bestandsbäumen: (</t>
    </r>
    <r>
      <rPr>
        <i/>
        <sz val="11"/>
        <color theme="1"/>
        <rFont val="Calibri"/>
        <family val="2"/>
        <scheme val="minor"/>
      </rPr>
      <t>Überschirmungsfläche x Faktor 0,3) Überschirmungsfläche verdreifachen</t>
    </r>
  </si>
  <si>
    <r>
      <t xml:space="preserve">Baumbonus bei 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eingeschränkt erhaltenswerten klimafitter</t>
    </r>
    <r>
      <rPr>
        <sz val="11"/>
        <color theme="1"/>
        <rFont val="Calibri"/>
        <family val="2"/>
        <scheme val="minor"/>
      </rPr>
      <t xml:space="preserve">  Bestandsbäumen: (</t>
    </r>
    <r>
      <rPr>
        <i/>
        <sz val="11"/>
        <color theme="1"/>
        <rFont val="Calibri"/>
        <family val="2"/>
        <scheme val="minor"/>
      </rPr>
      <t>Überschirmungsfläche x Faktor 0,16) Überschirmungsfläche verdreifachen</t>
    </r>
  </si>
  <si>
    <t>5.b</t>
  </si>
  <si>
    <r>
      <t xml:space="preserve">bei potenziell nicht klimafitten 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Bestandsbäumen der</t>
    </r>
    <r>
      <rPr>
        <b/>
        <sz val="11"/>
        <color theme="1"/>
        <rFont val="Calibri"/>
        <family val="2"/>
        <scheme val="minor"/>
      </rPr>
      <t xml:space="preserve"> Klasse 1 nach der Anlage 2</t>
    </r>
    <r>
      <rPr>
        <sz val="11"/>
        <color theme="1"/>
        <rFont val="Calibri"/>
        <family val="2"/>
        <scheme val="minor"/>
      </rPr>
      <t xml:space="preserve"> : </t>
    </r>
    <r>
      <rPr>
        <i/>
        <sz val="11"/>
        <color theme="1"/>
        <rFont val="Calibri"/>
        <family val="2"/>
        <scheme val="minor"/>
      </rPr>
      <t>Überschirmungsfläche verdreifachen x Faktor 0,2 und jeweils x dem (Abminderungs-)Faktor 0,7</t>
    </r>
  </si>
  <si>
    <r>
      <t xml:space="preserve">bei potenziell nicht klimafitten 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Bestandsbäumen  der </t>
    </r>
    <r>
      <rPr>
        <b/>
        <sz val="11"/>
        <color theme="1"/>
        <rFont val="Calibri"/>
        <family val="2"/>
        <scheme val="minor"/>
      </rPr>
      <t xml:space="preserve">Klasse 2 nach der Anlage 2 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Überschirmungsfläche verdreifachen x Faktor 0,15 und jeweils x dem (Abminderungs-)Faktor 0,7</t>
    </r>
  </si>
  <si>
    <t>((Fläche*3) *0,2)*0,7</t>
  </si>
  <si>
    <t>((Fläche*3) *0,15)*0,7</t>
  </si>
  <si>
    <t>kein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</si>
</sst>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66FF"/>
      <name val="Calibri"/>
      <family val="2"/>
      <scheme val="minor"/>
    </font>
    <font>
      <b/>
      <sz val="11.5"/>
      <color rgb="FF333333"/>
      <name val="Arial"/>
      <family val="2"/>
    </font>
    <font>
      <b/>
      <sz val="11"/>
      <color rgb="FF000000"/>
      <name val="Calibri"/>
      <family val="2"/>
      <scheme val="minor"/>
    </font>
    <font>
      <b/>
      <sz val="11.5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Protection="1"/>
    <xf numFmtId="0" fontId="0" fillId="0" borderId="0" xfId="0" applyFont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left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0" fontId="1" fillId="0" borderId="1" xfId="0" quotePrefix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4" fontId="0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1" xfId="0" quotePrefix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0" borderId="1" xfId="0" applyFont="1" applyBorder="1" applyProtection="1"/>
    <xf numFmtId="4" fontId="2" fillId="0" borderId="1" xfId="0" applyNumberFormat="1" applyFont="1" applyBorder="1" applyAlignment="1" applyProtection="1">
      <alignment horizontal="left" vertical="center"/>
    </xf>
    <xf numFmtId="4" fontId="6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Protection="1"/>
    <xf numFmtId="0" fontId="0" fillId="0" borderId="1" xfId="0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0" fillId="0" borderId="1" xfId="0" quotePrefix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top"/>
    </xf>
    <xf numFmtId="0" fontId="4" fillId="0" borderId="1" xfId="0" applyFont="1" applyBorder="1" applyProtection="1"/>
    <xf numFmtId="4" fontId="4" fillId="0" borderId="1" xfId="0" applyNumberFormat="1" applyFont="1" applyBorder="1" applyAlignment="1" applyProtection="1">
      <alignment horizontal="left" vertical="center"/>
    </xf>
    <xf numFmtId="4" fontId="0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4" fontId="0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11" zoomScaleNormal="100" workbookViewId="0">
      <selection activeCell="K22" sqref="K22"/>
    </sheetView>
  </sheetViews>
  <sheetFormatPr baseColWidth="10" defaultRowHeight="15" x14ac:dyDescent="0.25"/>
  <cols>
    <col min="1" max="1" width="3.42578125" style="47" bestFit="1" customWidth="1"/>
    <col min="2" max="2" width="3.5703125" style="48" bestFit="1" customWidth="1"/>
    <col min="3" max="8" width="20.7109375" style="49" customWidth="1"/>
    <col min="9" max="9" width="29.28515625" style="49" customWidth="1"/>
    <col min="10" max="10" width="20.7109375" style="49" customWidth="1"/>
    <col min="11" max="11" width="11" style="50" bestFit="1" customWidth="1"/>
    <col min="12" max="12" width="3.42578125" style="49" bestFit="1" customWidth="1"/>
    <col min="13" max="13" width="24.5703125" style="47" bestFit="1" customWidth="1"/>
    <col min="14" max="14" width="14.5703125" style="47" bestFit="1" customWidth="1"/>
    <col min="15" max="15" width="3.42578125" style="6" bestFit="1" customWidth="1"/>
    <col min="16" max="16" width="11.5703125" style="6"/>
    <col min="17" max="16384" width="11.42578125" style="7"/>
  </cols>
  <sheetData>
    <row r="1" spans="1:15" x14ac:dyDescent="0.25">
      <c r="A1" s="1"/>
      <c r="B1" s="2"/>
      <c r="C1" s="55" t="s">
        <v>18</v>
      </c>
      <c r="D1" s="53"/>
      <c r="E1" s="53"/>
      <c r="F1" s="53"/>
      <c r="G1" s="53"/>
      <c r="H1" s="53"/>
      <c r="I1" s="3"/>
      <c r="J1" s="53"/>
      <c r="K1" s="4"/>
      <c r="L1" s="53"/>
      <c r="M1" s="1"/>
      <c r="N1" s="1"/>
      <c r="O1" s="5"/>
    </row>
    <row r="2" spans="1:15" x14ac:dyDescent="0.25">
      <c r="A2" s="1"/>
      <c r="B2" s="8"/>
      <c r="C2" s="53"/>
      <c r="D2" s="3"/>
      <c r="E2" s="53"/>
      <c r="F2" s="53"/>
      <c r="G2" s="53"/>
      <c r="H2" s="53"/>
      <c r="I2" s="3"/>
      <c r="J2" s="53"/>
      <c r="K2" s="4"/>
      <c r="L2" s="53"/>
      <c r="M2" s="1"/>
      <c r="N2" s="1"/>
      <c r="O2" s="5"/>
    </row>
    <row r="3" spans="1:15" x14ac:dyDescent="0.25">
      <c r="A3" s="1"/>
      <c r="B3" s="2"/>
      <c r="C3" s="53" t="s">
        <v>19</v>
      </c>
      <c r="D3" s="3"/>
      <c r="E3" s="53" t="s">
        <v>20</v>
      </c>
      <c r="F3" s="3"/>
      <c r="G3" s="53" t="s">
        <v>21</v>
      </c>
      <c r="H3" s="3"/>
      <c r="I3" s="53" t="s">
        <v>22</v>
      </c>
      <c r="J3" s="55" t="s">
        <v>3</v>
      </c>
      <c r="K3" s="4"/>
      <c r="L3" s="53"/>
      <c r="M3" s="1"/>
      <c r="N3" s="1"/>
      <c r="O3" s="5"/>
    </row>
    <row r="4" spans="1:15" x14ac:dyDescent="0.25">
      <c r="A4" s="1"/>
      <c r="B4" s="2"/>
      <c r="C4" s="53"/>
      <c r="D4" s="53"/>
      <c r="E4" s="53"/>
      <c r="F4" s="53"/>
      <c r="G4" s="53"/>
      <c r="H4" s="53"/>
      <c r="I4" s="53" t="s">
        <v>34</v>
      </c>
      <c r="J4" s="9" t="s">
        <v>81</v>
      </c>
      <c r="K4" s="4"/>
      <c r="L4" s="53"/>
      <c r="M4" s="1"/>
      <c r="N4" s="1"/>
      <c r="O4" s="5"/>
    </row>
    <row r="5" spans="1:15" ht="60" x14ac:dyDescent="0.25">
      <c r="A5" s="1"/>
      <c r="B5" s="2"/>
      <c r="C5" s="53"/>
      <c r="D5" s="53"/>
      <c r="E5" s="53"/>
      <c r="F5" s="53"/>
      <c r="G5" s="53"/>
      <c r="H5" s="53"/>
      <c r="I5" s="53" t="s">
        <v>49</v>
      </c>
      <c r="J5" s="10">
        <v>0.8</v>
      </c>
      <c r="K5" s="11"/>
      <c r="L5" s="53"/>
      <c r="M5" s="1"/>
      <c r="N5" s="1"/>
      <c r="O5" s="5"/>
    </row>
    <row r="6" spans="1:15" ht="30" x14ac:dyDescent="0.25">
      <c r="A6" s="1"/>
      <c r="B6" s="2"/>
      <c r="C6" s="53"/>
      <c r="D6" s="53"/>
      <c r="E6" s="53"/>
      <c r="F6" s="53"/>
      <c r="G6" s="53"/>
      <c r="H6" s="53"/>
      <c r="I6" s="53" t="s">
        <v>45</v>
      </c>
      <c r="J6" s="9">
        <v>0.6</v>
      </c>
      <c r="K6" s="4"/>
      <c r="L6" s="53"/>
      <c r="M6" s="1"/>
      <c r="N6" s="1"/>
      <c r="O6" s="5"/>
    </row>
    <row r="7" spans="1:15" ht="60" x14ac:dyDescent="0.25">
      <c r="A7" s="1"/>
      <c r="B7" s="2"/>
      <c r="C7" s="53"/>
      <c r="D7" s="53"/>
      <c r="E7" s="53"/>
      <c r="F7" s="53"/>
      <c r="G7" s="53"/>
      <c r="H7" s="53"/>
      <c r="I7" s="53" t="s">
        <v>44</v>
      </c>
      <c r="J7" s="9">
        <v>0.4</v>
      </c>
      <c r="K7" s="4"/>
      <c r="L7" s="53"/>
      <c r="M7" s="1"/>
      <c r="N7" s="1"/>
      <c r="O7" s="5"/>
    </row>
    <row r="8" spans="1:15" ht="30" x14ac:dyDescent="0.25">
      <c r="A8" s="1"/>
      <c r="B8" s="2"/>
      <c r="C8" s="53"/>
      <c r="D8" s="53"/>
      <c r="E8" s="53"/>
      <c r="F8" s="53"/>
      <c r="G8" s="53"/>
      <c r="H8" s="53"/>
      <c r="I8" s="53" t="s">
        <v>35</v>
      </c>
      <c r="J8" s="9">
        <v>0.4</v>
      </c>
      <c r="K8" s="4"/>
      <c r="L8" s="53"/>
      <c r="M8" s="1"/>
      <c r="N8" s="1"/>
      <c r="O8" s="5"/>
    </row>
    <row r="9" spans="1:15" ht="60" x14ac:dyDescent="0.25">
      <c r="A9" s="1"/>
      <c r="B9" s="2"/>
      <c r="C9" s="53"/>
      <c r="D9" s="53"/>
      <c r="E9" s="53"/>
      <c r="F9" s="53"/>
      <c r="G9" s="53"/>
      <c r="H9" s="53"/>
      <c r="I9" s="53" t="s">
        <v>46</v>
      </c>
      <c r="J9" s="9">
        <v>0.6</v>
      </c>
      <c r="K9" s="4"/>
      <c r="L9" s="53"/>
      <c r="M9" s="1"/>
      <c r="N9" s="1"/>
      <c r="O9" s="5"/>
    </row>
    <row r="10" spans="1:15" x14ac:dyDescent="0.25">
      <c r="A10" s="1"/>
      <c r="B10" s="2"/>
      <c r="C10" s="53"/>
      <c r="D10" s="53"/>
      <c r="E10" s="53"/>
      <c r="F10" s="53"/>
      <c r="G10" s="53"/>
      <c r="H10" s="53"/>
      <c r="I10" s="53" t="s">
        <v>36</v>
      </c>
      <c r="J10" s="9">
        <v>0.6</v>
      </c>
      <c r="K10" s="4"/>
      <c r="L10" s="53"/>
      <c r="M10" s="1"/>
      <c r="N10" s="1"/>
      <c r="O10" s="5"/>
    </row>
    <row r="11" spans="1:15" ht="30" x14ac:dyDescent="0.25">
      <c r="A11" s="1"/>
      <c r="B11" s="2"/>
      <c r="C11" s="53"/>
      <c r="D11" s="53"/>
      <c r="E11" s="53"/>
      <c r="F11" s="53"/>
      <c r="G11" s="53"/>
      <c r="H11" s="53"/>
      <c r="I11" s="53" t="s">
        <v>37</v>
      </c>
      <c r="J11" s="9">
        <v>0.6</v>
      </c>
      <c r="K11" s="4"/>
      <c r="L11" s="53"/>
      <c r="M11" s="1"/>
      <c r="N11" s="1"/>
      <c r="O11" s="5"/>
    </row>
    <row r="12" spans="1:15" ht="30" x14ac:dyDescent="0.25">
      <c r="A12" s="1"/>
      <c r="B12" s="2"/>
      <c r="C12" s="53"/>
      <c r="D12" s="53"/>
      <c r="E12" s="53"/>
      <c r="F12" s="53"/>
      <c r="G12" s="53"/>
      <c r="H12" s="53"/>
      <c r="I12" s="53" t="s">
        <v>38</v>
      </c>
      <c r="J12" s="9">
        <v>0.7</v>
      </c>
      <c r="K12" s="4"/>
      <c r="L12" s="53"/>
      <c r="M12" s="1"/>
      <c r="N12" s="1"/>
      <c r="O12" s="5"/>
    </row>
    <row r="13" spans="1:15" ht="45" x14ac:dyDescent="0.25">
      <c r="A13" s="1"/>
      <c r="B13" s="2"/>
      <c r="C13" s="53"/>
      <c r="D13" s="53"/>
      <c r="E13" s="53"/>
      <c r="F13" s="53"/>
      <c r="G13" s="53"/>
      <c r="H13" s="53"/>
      <c r="I13" s="53" t="s">
        <v>39</v>
      </c>
      <c r="J13" s="9">
        <v>0.6</v>
      </c>
      <c r="K13" s="4"/>
      <c r="L13" s="53"/>
      <c r="M13" s="1"/>
      <c r="N13" s="1"/>
      <c r="O13" s="5"/>
    </row>
    <row r="14" spans="1:15" x14ac:dyDescent="0.25">
      <c r="A14" s="1"/>
      <c r="B14" s="2"/>
      <c r="C14" s="53"/>
      <c r="D14" s="53"/>
      <c r="E14" s="53"/>
      <c r="F14" s="53"/>
      <c r="G14" s="53"/>
      <c r="H14" s="53"/>
      <c r="I14" s="53" t="s">
        <v>40</v>
      </c>
      <c r="J14" s="9">
        <v>0.8</v>
      </c>
      <c r="K14" s="4"/>
      <c r="L14" s="53"/>
      <c r="M14" s="1"/>
      <c r="N14" s="1"/>
      <c r="O14" s="5"/>
    </row>
    <row r="15" spans="1:15" x14ac:dyDescent="0.25">
      <c r="A15" s="1"/>
      <c r="B15" s="2"/>
      <c r="C15" s="53"/>
      <c r="D15" s="53"/>
      <c r="E15" s="53"/>
      <c r="F15" s="53"/>
      <c r="G15" s="53"/>
      <c r="H15" s="53"/>
      <c r="I15" s="53" t="s">
        <v>41</v>
      </c>
      <c r="J15" s="9">
        <v>0.4</v>
      </c>
      <c r="K15" s="4"/>
      <c r="L15" s="53"/>
      <c r="M15" s="1"/>
      <c r="N15" s="1"/>
      <c r="O15" s="5"/>
    </row>
    <row r="16" spans="1:15" x14ac:dyDescent="0.25">
      <c r="A16" s="1"/>
      <c r="B16" s="2"/>
      <c r="C16" s="53"/>
      <c r="D16" s="53"/>
      <c r="E16" s="53"/>
      <c r="F16" s="53"/>
      <c r="G16" s="53"/>
      <c r="H16" s="53"/>
      <c r="I16" s="53" t="s">
        <v>42</v>
      </c>
      <c r="J16" s="9">
        <v>0.5</v>
      </c>
      <c r="K16" s="4"/>
      <c r="L16" s="53"/>
      <c r="M16" s="1"/>
      <c r="N16" s="1"/>
      <c r="O16" s="5"/>
    </row>
    <row r="17" spans="1:16" ht="45" x14ac:dyDescent="0.25">
      <c r="A17" s="1"/>
      <c r="B17" s="2"/>
      <c r="C17" s="53"/>
      <c r="D17" s="53"/>
      <c r="E17" s="53"/>
      <c r="F17" s="53"/>
      <c r="G17" s="53"/>
      <c r="H17" s="53"/>
      <c r="I17" s="53" t="s">
        <v>47</v>
      </c>
      <c r="J17" s="9">
        <v>0.6</v>
      </c>
      <c r="K17" s="4"/>
      <c r="L17" s="53"/>
      <c r="M17" s="1"/>
      <c r="N17" s="1"/>
      <c r="O17" s="5"/>
    </row>
    <row r="18" spans="1:16" ht="60" x14ac:dyDescent="0.25">
      <c r="A18" s="1"/>
      <c r="B18" s="2"/>
      <c r="C18" s="53"/>
      <c r="D18" s="53"/>
      <c r="E18" s="53"/>
      <c r="F18" s="53"/>
      <c r="G18" s="53"/>
      <c r="H18" s="53"/>
      <c r="I18" s="53" t="s">
        <v>48</v>
      </c>
      <c r="J18" s="9">
        <v>0.4</v>
      </c>
      <c r="K18" s="4"/>
      <c r="L18" s="53"/>
      <c r="M18" s="1"/>
      <c r="N18" s="1"/>
      <c r="O18" s="5"/>
    </row>
    <row r="19" spans="1:16" x14ac:dyDescent="0.25">
      <c r="A19" s="1"/>
      <c r="B19" s="2"/>
      <c r="C19" s="53"/>
      <c r="D19" s="53"/>
      <c r="E19" s="53"/>
      <c r="F19" s="53"/>
      <c r="G19" s="53"/>
      <c r="H19" s="53"/>
      <c r="I19" s="53" t="s">
        <v>43</v>
      </c>
      <c r="J19" s="9">
        <v>0.6</v>
      </c>
      <c r="K19" s="4"/>
      <c r="L19" s="53"/>
      <c r="M19" s="1"/>
      <c r="N19" s="1"/>
      <c r="O19" s="5"/>
    </row>
    <row r="20" spans="1:16" x14ac:dyDescent="0.25">
      <c r="A20" s="1"/>
      <c r="B20" s="2"/>
      <c r="C20" s="53"/>
      <c r="D20" s="53"/>
      <c r="E20" s="53"/>
      <c r="F20" s="53"/>
      <c r="G20" s="53"/>
      <c r="H20" s="53"/>
      <c r="I20" s="53"/>
      <c r="J20" s="9"/>
      <c r="K20" s="4"/>
      <c r="L20" s="53"/>
      <c r="M20" s="1"/>
      <c r="N20" s="1"/>
      <c r="O20" s="5"/>
    </row>
    <row r="21" spans="1:16" ht="30" customHeight="1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12" t="s">
        <v>7</v>
      </c>
      <c r="L21" s="13"/>
      <c r="M21" s="12" t="s">
        <v>3</v>
      </c>
      <c r="N21" s="14" t="s">
        <v>11</v>
      </c>
      <c r="O21" s="5"/>
    </row>
    <row r="22" spans="1:16" ht="30" customHeight="1" x14ac:dyDescent="0.25">
      <c r="A22" s="1"/>
      <c r="B22" s="8"/>
      <c r="C22" s="58" t="s">
        <v>0</v>
      </c>
      <c r="D22" s="58"/>
      <c r="E22" s="58"/>
      <c r="F22" s="58"/>
      <c r="G22" s="58"/>
      <c r="H22" s="58"/>
      <c r="I22" s="58"/>
      <c r="J22" s="58"/>
      <c r="K22" s="52"/>
      <c r="L22" s="15" t="s">
        <v>16</v>
      </c>
      <c r="M22" s="1"/>
      <c r="N22" s="16"/>
      <c r="O22" s="5"/>
    </row>
    <row r="23" spans="1:16" x14ac:dyDescent="0.25">
      <c r="A23" s="1"/>
      <c r="B23" s="2"/>
      <c r="C23" s="58" t="s">
        <v>1</v>
      </c>
      <c r="D23" s="58"/>
      <c r="E23" s="58"/>
      <c r="F23" s="58"/>
      <c r="G23" s="58"/>
      <c r="H23" s="58"/>
      <c r="I23" s="58"/>
      <c r="J23" s="58"/>
      <c r="K23" s="52"/>
      <c r="L23" s="15" t="s">
        <v>16</v>
      </c>
      <c r="M23" s="1"/>
      <c r="N23" s="16"/>
      <c r="O23" s="5"/>
    </row>
    <row r="24" spans="1:16" x14ac:dyDescent="0.25">
      <c r="A24" s="1"/>
      <c r="B24" s="2"/>
      <c r="C24" s="53"/>
      <c r="D24" s="53"/>
      <c r="E24" s="53"/>
      <c r="F24" s="53"/>
      <c r="G24" s="53"/>
      <c r="H24" s="53"/>
      <c r="I24" s="53"/>
      <c r="J24" s="53"/>
      <c r="K24" s="36"/>
      <c r="L24" s="15"/>
      <c r="M24" s="1"/>
      <c r="N24" s="16"/>
      <c r="O24" s="5"/>
    </row>
    <row r="25" spans="1:16" x14ac:dyDescent="0.25">
      <c r="A25" s="17" t="s">
        <v>5</v>
      </c>
      <c r="B25" s="2"/>
      <c r="C25" s="59" t="s">
        <v>24</v>
      </c>
      <c r="D25" s="59"/>
      <c r="E25" s="59"/>
      <c r="F25" s="59"/>
      <c r="G25" s="59"/>
      <c r="H25" s="59"/>
      <c r="I25" s="59"/>
      <c r="J25" s="59"/>
      <c r="K25" s="36"/>
      <c r="L25" s="15"/>
      <c r="M25" s="1"/>
      <c r="N25" s="16"/>
      <c r="O25" s="5"/>
    </row>
    <row r="26" spans="1:16" s="21" customFormat="1" x14ac:dyDescent="0.25">
      <c r="A26" s="18"/>
      <c r="B26" s="12">
        <v>2</v>
      </c>
      <c r="C26" s="58" t="s">
        <v>55</v>
      </c>
      <c r="D26" s="58"/>
      <c r="E26" s="58"/>
      <c r="F26" s="58"/>
      <c r="G26" s="58"/>
      <c r="H26" s="58"/>
      <c r="I26" s="58"/>
      <c r="J26" s="58"/>
      <c r="K26" s="52"/>
      <c r="L26" s="15" t="s">
        <v>16</v>
      </c>
      <c r="M26" s="1">
        <v>0</v>
      </c>
      <c r="N26" s="16">
        <f t="shared" ref="N26:N41" si="0">K26*M26</f>
        <v>0</v>
      </c>
      <c r="O26" s="19" t="s">
        <v>16</v>
      </c>
      <c r="P26" s="20"/>
    </row>
    <row r="27" spans="1:16" s="21" customFormat="1" ht="30" customHeight="1" x14ac:dyDescent="0.25">
      <c r="A27" s="1"/>
      <c r="B27" s="12">
        <v>3</v>
      </c>
      <c r="C27" s="58" t="s">
        <v>56</v>
      </c>
      <c r="D27" s="58"/>
      <c r="E27" s="58"/>
      <c r="F27" s="58"/>
      <c r="G27" s="58"/>
      <c r="H27" s="58"/>
      <c r="I27" s="58"/>
      <c r="J27" s="58"/>
      <c r="K27" s="52"/>
      <c r="L27" s="15" t="s">
        <v>16</v>
      </c>
      <c r="M27" s="1">
        <v>1</v>
      </c>
      <c r="N27" s="16">
        <f>K27*M27</f>
        <v>0</v>
      </c>
      <c r="O27" s="19" t="s">
        <v>16</v>
      </c>
      <c r="P27" s="20"/>
    </row>
    <row r="28" spans="1:16" s="21" customFormat="1" x14ac:dyDescent="0.25">
      <c r="A28" s="1"/>
      <c r="B28" s="12">
        <v>4</v>
      </c>
      <c r="C28" s="58" t="s">
        <v>57</v>
      </c>
      <c r="D28" s="58"/>
      <c r="E28" s="58"/>
      <c r="F28" s="58"/>
      <c r="G28" s="58"/>
      <c r="H28" s="58"/>
      <c r="I28" s="58"/>
      <c r="J28" s="58"/>
      <c r="K28" s="52"/>
      <c r="L28" s="15" t="s">
        <v>16</v>
      </c>
      <c r="M28" s="1">
        <v>1</v>
      </c>
      <c r="N28" s="16">
        <f>K28*M28</f>
        <v>0</v>
      </c>
      <c r="O28" s="19" t="s">
        <v>16</v>
      </c>
      <c r="P28" s="20"/>
    </row>
    <row r="29" spans="1:16" s="21" customFormat="1" x14ac:dyDescent="0.25">
      <c r="A29" s="1"/>
      <c r="B29" s="12">
        <v>5</v>
      </c>
      <c r="C29" s="58" t="s">
        <v>58</v>
      </c>
      <c r="D29" s="58"/>
      <c r="E29" s="58"/>
      <c r="F29" s="58"/>
      <c r="G29" s="58"/>
      <c r="H29" s="58"/>
      <c r="I29" s="58"/>
      <c r="J29" s="58"/>
      <c r="K29" s="52"/>
      <c r="L29" s="15" t="s">
        <v>16</v>
      </c>
      <c r="M29" s="1">
        <v>0.8</v>
      </c>
      <c r="N29" s="16">
        <f t="shared" si="0"/>
        <v>0</v>
      </c>
      <c r="O29" s="19" t="s">
        <v>16</v>
      </c>
      <c r="P29" s="20"/>
    </row>
    <row r="30" spans="1:16" s="21" customFormat="1" x14ac:dyDescent="0.25">
      <c r="A30" s="1"/>
      <c r="B30" s="12"/>
      <c r="C30" s="22"/>
      <c r="D30" s="22"/>
      <c r="E30" s="22"/>
      <c r="F30" s="22"/>
      <c r="G30" s="22"/>
      <c r="H30" s="22"/>
      <c r="I30" s="22"/>
      <c r="J30" s="22"/>
      <c r="K30" s="36"/>
      <c r="L30" s="23"/>
      <c r="M30" s="1"/>
      <c r="N30" s="16"/>
      <c r="O30" s="24"/>
      <c r="P30" s="20"/>
    </row>
    <row r="31" spans="1:16" s="21" customFormat="1" x14ac:dyDescent="0.25">
      <c r="A31" s="1"/>
      <c r="B31" s="12">
        <v>6</v>
      </c>
      <c r="C31" s="59" t="s">
        <v>2</v>
      </c>
      <c r="D31" s="59"/>
      <c r="E31" s="59"/>
      <c r="F31" s="59"/>
      <c r="G31" s="59"/>
      <c r="H31" s="59"/>
      <c r="I31" s="59"/>
      <c r="J31" s="59"/>
      <c r="K31" s="36"/>
      <c r="L31" s="23"/>
      <c r="M31" s="1"/>
      <c r="N31" s="16"/>
      <c r="O31" s="24"/>
      <c r="P31" s="25"/>
    </row>
    <row r="32" spans="1:16" x14ac:dyDescent="0.25">
      <c r="A32" s="1"/>
      <c r="B32" s="26" t="s">
        <v>51</v>
      </c>
      <c r="C32" s="58" t="s">
        <v>25</v>
      </c>
      <c r="D32" s="58"/>
      <c r="E32" s="58"/>
      <c r="F32" s="58"/>
      <c r="G32" s="58"/>
      <c r="H32" s="58"/>
      <c r="I32" s="58"/>
      <c r="J32" s="58"/>
      <c r="K32" s="52"/>
      <c r="L32" s="15" t="s">
        <v>16</v>
      </c>
      <c r="M32" s="1">
        <v>0.4</v>
      </c>
      <c r="N32" s="16">
        <f t="shared" si="0"/>
        <v>0</v>
      </c>
      <c r="O32" s="19" t="s">
        <v>16</v>
      </c>
    </row>
    <row r="33" spans="1:15" s="6" customFormat="1" x14ac:dyDescent="0.25">
      <c r="A33" s="1"/>
      <c r="B33" s="26" t="s">
        <v>52</v>
      </c>
      <c r="C33" s="58" t="s">
        <v>26</v>
      </c>
      <c r="D33" s="58"/>
      <c r="E33" s="58"/>
      <c r="F33" s="58"/>
      <c r="G33" s="58"/>
      <c r="H33" s="58"/>
      <c r="I33" s="58"/>
      <c r="J33" s="58"/>
      <c r="K33" s="52"/>
      <c r="L33" s="15" t="s">
        <v>16</v>
      </c>
      <c r="M33" s="1">
        <v>0.6</v>
      </c>
      <c r="N33" s="16">
        <f t="shared" si="0"/>
        <v>0</v>
      </c>
      <c r="O33" s="19" t="s">
        <v>16</v>
      </c>
    </row>
    <row r="34" spans="1:15" s="6" customFormat="1" x14ac:dyDescent="0.25">
      <c r="A34" s="1"/>
      <c r="B34" s="26" t="s">
        <v>53</v>
      </c>
      <c r="C34" s="58" t="s">
        <v>27</v>
      </c>
      <c r="D34" s="58"/>
      <c r="E34" s="58"/>
      <c r="F34" s="58"/>
      <c r="G34" s="58"/>
      <c r="H34" s="58"/>
      <c r="I34" s="58"/>
      <c r="J34" s="58"/>
      <c r="K34" s="52"/>
      <c r="L34" s="15" t="s">
        <v>16</v>
      </c>
      <c r="M34" s="1">
        <v>0.75</v>
      </c>
      <c r="N34" s="16">
        <f>K34*M34</f>
        <v>0</v>
      </c>
      <c r="O34" s="19" t="s">
        <v>16</v>
      </c>
    </row>
    <row r="35" spans="1:15" s="6" customFormat="1" x14ac:dyDescent="0.25">
      <c r="A35" s="1"/>
      <c r="B35" s="26" t="s">
        <v>54</v>
      </c>
      <c r="C35" s="58" t="s">
        <v>28</v>
      </c>
      <c r="D35" s="58"/>
      <c r="E35" s="58"/>
      <c r="F35" s="58"/>
      <c r="G35" s="58"/>
      <c r="H35" s="58"/>
      <c r="I35" s="58"/>
      <c r="J35" s="58"/>
      <c r="K35" s="52"/>
      <c r="L35" s="15" t="s">
        <v>16</v>
      </c>
      <c r="M35" s="1">
        <v>0.8</v>
      </c>
      <c r="N35" s="16">
        <f>K35*M35</f>
        <v>0</v>
      </c>
      <c r="O35" s="19" t="s">
        <v>16</v>
      </c>
    </row>
    <row r="36" spans="1:15" s="6" customFormat="1" x14ac:dyDescent="0.25">
      <c r="A36" s="1"/>
      <c r="B36" s="12">
        <v>7</v>
      </c>
      <c r="C36" s="59" t="s">
        <v>4</v>
      </c>
      <c r="D36" s="59"/>
      <c r="E36" s="59"/>
      <c r="F36" s="59"/>
      <c r="G36" s="59"/>
      <c r="H36" s="59"/>
      <c r="I36" s="59"/>
      <c r="J36" s="59"/>
      <c r="K36" s="36"/>
      <c r="L36" s="15"/>
      <c r="M36" s="1"/>
      <c r="N36" s="16"/>
      <c r="O36" s="5"/>
    </row>
    <row r="37" spans="1:15" s="6" customFormat="1" x14ac:dyDescent="0.25">
      <c r="A37" s="1"/>
      <c r="B37" s="26" t="s">
        <v>59</v>
      </c>
      <c r="C37" s="58" t="s">
        <v>33</v>
      </c>
      <c r="D37" s="58"/>
      <c r="E37" s="58"/>
      <c r="F37" s="58"/>
      <c r="G37" s="58"/>
      <c r="H37" s="58"/>
      <c r="I37" s="58"/>
      <c r="J37" s="58"/>
      <c r="K37" s="52"/>
      <c r="L37" s="15" t="s">
        <v>16</v>
      </c>
      <c r="M37" s="1">
        <v>0.8</v>
      </c>
      <c r="N37" s="16">
        <f t="shared" si="0"/>
        <v>0</v>
      </c>
      <c r="O37" s="19" t="s">
        <v>16</v>
      </c>
    </row>
    <row r="38" spans="1:15" s="6" customFormat="1" x14ac:dyDescent="0.25">
      <c r="A38" s="1"/>
      <c r="B38" s="26" t="s">
        <v>60</v>
      </c>
      <c r="C38" s="58" t="s">
        <v>29</v>
      </c>
      <c r="D38" s="58"/>
      <c r="E38" s="58"/>
      <c r="F38" s="58"/>
      <c r="G38" s="58"/>
      <c r="H38" s="58"/>
      <c r="I38" s="58"/>
      <c r="J38" s="58"/>
      <c r="K38" s="52"/>
      <c r="L38" s="15" t="s">
        <v>16</v>
      </c>
      <c r="M38" s="1">
        <v>0.5</v>
      </c>
      <c r="N38" s="16">
        <f t="shared" si="0"/>
        <v>0</v>
      </c>
      <c r="O38" s="19" t="s">
        <v>16</v>
      </c>
    </row>
    <row r="39" spans="1:15" s="6" customFormat="1" x14ac:dyDescent="0.25">
      <c r="A39" s="1"/>
      <c r="B39" s="26" t="s">
        <v>61</v>
      </c>
      <c r="C39" s="58" t="s">
        <v>30</v>
      </c>
      <c r="D39" s="58"/>
      <c r="E39" s="58"/>
      <c r="F39" s="58"/>
      <c r="G39" s="58"/>
      <c r="H39" s="58"/>
      <c r="I39" s="58"/>
      <c r="J39" s="58"/>
      <c r="K39" s="52"/>
      <c r="L39" s="15" t="s">
        <v>16</v>
      </c>
      <c r="M39" s="1">
        <v>0.3</v>
      </c>
      <c r="N39" s="16">
        <f t="shared" si="0"/>
        <v>0</v>
      </c>
      <c r="O39" s="19" t="s">
        <v>16</v>
      </c>
    </row>
    <row r="40" spans="1:15" s="6" customFormat="1" x14ac:dyDescent="0.25">
      <c r="A40" s="1"/>
      <c r="B40" s="26" t="s">
        <v>62</v>
      </c>
      <c r="C40" s="58" t="s">
        <v>32</v>
      </c>
      <c r="D40" s="58"/>
      <c r="E40" s="58"/>
      <c r="F40" s="58"/>
      <c r="G40" s="58"/>
      <c r="H40" s="58"/>
      <c r="I40" s="58"/>
      <c r="J40" s="58"/>
      <c r="K40" s="52"/>
      <c r="L40" s="15" t="s">
        <v>16</v>
      </c>
      <c r="M40" s="1">
        <v>0</v>
      </c>
      <c r="N40" s="16">
        <f t="shared" si="0"/>
        <v>0</v>
      </c>
      <c r="O40" s="19" t="s">
        <v>16</v>
      </c>
    </row>
    <row r="41" spans="1:15" s="6" customFormat="1" x14ac:dyDescent="0.25">
      <c r="A41" s="1"/>
      <c r="B41" s="12">
        <v>8</v>
      </c>
      <c r="C41" s="58" t="s">
        <v>63</v>
      </c>
      <c r="D41" s="58"/>
      <c r="E41" s="58"/>
      <c r="F41" s="58"/>
      <c r="G41" s="58"/>
      <c r="H41" s="58"/>
      <c r="I41" s="58"/>
      <c r="J41" s="58"/>
      <c r="K41" s="52"/>
      <c r="L41" s="15" t="s">
        <v>16</v>
      </c>
      <c r="M41" s="1">
        <v>0.3</v>
      </c>
      <c r="N41" s="16">
        <f t="shared" si="0"/>
        <v>0</v>
      </c>
      <c r="O41" s="19" t="s">
        <v>16</v>
      </c>
    </row>
    <row r="42" spans="1:15" s="6" customFormat="1" x14ac:dyDescent="0.25">
      <c r="A42" s="1"/>
      <c r="B42" s="12"/>
      <c r="C42" s="53"/>
      <c r="D42" s="53"/>
      <c r="E42" s="53"/>
      <c r="F42" s="53"/>
      <c r="G42" s="53"/>
      <c r="H42" s="53"/>
      <c r="I42" s="53"/>
      <c r="J42" s="53"/>
      <c r="K42" s="36"/>
      <c r="L42" s="15"/>
      <c r="M42" s="1"/>
      <c r="N42" s="16"/>
      <c r="O42" s="19"/>
    </row>
    <row r="43" spans="1:15" s="30" customFormat="1" ht="30" customHeight="1" x14ac:dyDescent="0.25">
      <c r="A43" s="12"/>
      <c r="B43" s="12"/>
      <c r="C43" s="61" t="s">
        <v>15</v>
      </c>
      <c r="D43" s="61"/>
      <c r="E43" s="54"/>
      <c r="F43" s="54"/>
      <c r="G43" s="54"/>
      <c r="H43" s="54"/>
      <c r="I43" s="54"/>
      <c r="J43" s="54"/>
      <c r="K43" s="52"/>
      <c r="L43" s="27" t="s">
        <v>16</v>
      </c>
      <c r="M43" s="12"/>
      <c r="N43" s="28">
        <f>SUM(N26:N41)</f>
        <v>0</v>
      </c>
      <c r="O43" s="29" t="s">
        <v>16</v>
      </c>
    </row>
    <row r="44" spans="1:15" s="6" customFormat="1" x14ac:dyDescent="0.25">
      <c r="A44" s="1"/>
      <c r="B44" s="1"/>
      <c r="C44" s="31"/>
      <c r="D44" s="31"/>
      <c r="E44" s="31"/>
      <c r="F44" s="31"/>
      <c r="G44" s="31"/>
      <c r="H44" s="31"/>
      <c r="I44" s="31"/>
      <c r="J44" s="31"/>
      <c r="K44" s="36"/>
      <c r="L44" s="32"/>
      <c r="M44" s="1"/>
      <c r="N44" s="16"/>
      <c r="O44" s="5"/>
    </row>
    <row r="45" spans="1:15" s="30" customFormat="1" x14ac:dyDescent="0.25">
      <c r="A45" s="17" t="s">
        <v>6</v>
      </c>
      <c r="B45" s="12"/>
      <c r="C45" s="59" t="s">
        <v>8</v>
      </c>
      <c r="D45" s="59"/>
      <c r="E45" s="59"/>
      <c r="F45" s="59"/>
      <c r="G45" s="59"/>
      <c r="H45" s="59"/>
      <c r="I45" s="59"/>
      <c r="J45" s="59"/>
      <c r="K45" s="36"/>
      <c r="L45" s="33"/>
      <c r="M45" s="12"/>
      <c r="N45" s="28"/>
      <c r="O45" s="34"/>
    </row>
    <row r="46" spans="1:15" s="6" customFormat="1" ht="26.25" customHeight="1" x14ac:dyDescent="0.25">
      <c r="A46" s="1"/>
      <c r="B46" s="1">
        <v>1</v>
      </c>
      <c r="C46" s="58" t="s">
        <v>31</v>
      </c>
      <c r="D46" s="58"/>
      <c r="E46" s="58"/>
      <c r="F46" s="58"/>
      <c r="G46" s="58"/>
      <c r="H46" s="58"/>
      <c r="I46" s="58"/>
      <c r="J46" s="58"/>
      <c r="K46" s="52"/>
      <c r="L46" s="15" t="s">
        <v>17</v>
      </c>
      <c r="M46" s="4" t="s">
        <v>9</v>
      </c>
      <c r="N46" s="16">
        <f>K46*5</f>
        <v>0</v>
      </c>
      <c r="O46" s="19" t="s">
        <v>16</v>
      </c>
    </row>
    <row r="47" spans="1:15" s="6" customFormat="1" ht="15" customHeight="1" x14ac:dyDescent="0.25">
      <c r="A47" s="1"/>
      <c r="B47" s="1">
        <v>2</v>
      </c>
      <c r="C47" s="58" t="s">
        <v>64</v>
      </c>
      <c r="D47" s="58"/>
      <c r="E47" s="58"/>
      <c r="F47" s="58"/>
      <c r="G47" s="58"/>
      <c r="H47" s="58"/>
      <c r="I47" s="58"/>
      <c r="J47" s="58"/>
      <c r="K47" s="52"/>
      <c r="L47" s="15" t="s">
        <v>16</v>
      </c>
      <c r="M47" s="1">
        <v>0.2</v>
      </c>
      <c r="N47" s="16">
        <f t="shared" ref="N47:N49" si="1">K47*M47</f>
        <v>0</v>
      </c>
      <c r="O47" s="19" t="s">
        <v>16</v>
      </c>
    </row>
    <row r="48" spans="1:15" s="40" customFormat="1" ht="15" customHeight="1" x14ac:dyDescent="0.25">
      <c r="A48" s="35"/>
      <c r="B48" s="35" t="s">
        <v>76</v>
      </c>
      <c r="C48" s="60" t="s">
        <v>74</v>
      </c>
      <c r="D48" s="60"/>
      <c r="E48" s="60"/>
      <c r="F48" s="60"/>
      <c r="G48" s="60"/>
      <c r="H48" s="60"/>
      <c r="I48" s="60"/>
      <c r="J48" s="60"/>
      <c r="K48" s="52"/>
      <c r="L48" s="37" t="s">
        <v>16</v>
      </c>
      <c r="M48" s="35" t="s">
        <v>72</v>
      </c>
      <c r="N48" s="38">
        <f>(K48*3)*0.2</f>
        <v>0</v>
      </c>
      <c r="O48" s="39" t="s">
        <v>16</v>
      </c>
    </row>
    <row r="49" spans="1:15" s="6" customFormat="1" x14ac:dyDescent="0.25">
      <c r="A49" s="1"/>
      <c r="B49" s="1">
        <v>3</v>
      </c>
      <c r="C49" s="58" t="s">
        <v>65</v>
      </c>
      <c r="D49" s="58"/>
      <c r="E49" s="58"/>
      <c r="F49" s="58"/>
      <c r="G49" s="58"/>
      <c r="H49" s="58"/>
      <c r="I49" s="58"/>
      <c r="J49" s="58"/>
      <c r="K49" s="52"/>
      <c r="L49" s="15" t="s">
        <v>16</v>
      </c>
      <c r="M49" s="1">
        <v>0.15</v>
      </c>
      <c r="N49" s="16">
        <f t="shared" si="1"/>
        <v>0</v>
      </c>
      <c r="O49" s="19" t="s">
        <v>16</v>
      </c>
    </row>
    <row r="50" spans="1:15" s="40" customFormat="1" x14ac:dyDescent="0.25">
      <c r="A50" s="35"/>
      <c r="B50" s="35" t="s">
        <v>76</v>
      </c>
      <c r="C50" s="60" t="s">
        <v>75</v>
      </c>
      <c r="D50" s="60"/>
      <c r="E50" s="60"/>
      <c r="F50" s="60"/>
      <c r="G50" s="60"/>
      <c r="H50" s="60"/>
      <c r="I50" s="60"/>
      <c r="J50" s="60"/>
      <c r="K50" s="52"/>
      <c r="L50" s="37" t="s">
        <v>16</v>
      </c>
      <c r="M50" s="35" t="s">
        <v>73</v>
      </c>
      <c r="N50" s="38">
        <f>(K50*3)*0.15</f>
        <v>0</v>
      </c>
      <c r="O50" s="39" t="s">
        <v>16</v>
      </c>
    </row>
    <row r="51" spans="1:15" s="6" customFormat="1" x14ac:dyDescent="0.25">
      <c r="A51" s="1"/>
      <c r="B51" s="26" t="s">
        <v>66</v>
      </c>
      <c r="C51" s="58" t="s">
        <v>68</v>
      </c>
      <c r="D51" s="58"/>
      <c r="E51" s="58"/>
      <c r="F51" s="58"/>
      <c r="G51" s="58"/>
      <c r="H51" s="58"/>
      <c r="I51" s="58"/>
      <c r="J51" s="58"/>
      <c r="K51" s="52"/>
      <c r="L51" s="15" t="s">
        <v>16</v>
      </c>
      <c r="M51" s="1" t="s">
        <v>70</v>
      </c>
      <c r="N51" s="16">
        <f>(K51*0.2)*0.7</f>
        <v>0</v>
      </c>
      <c r="O51" s="19" t="s">
        <v>16</v>
      </c>
    </row>
    <row r="52" spans="1:15" s="40" customFormat="1" x14ac:dyDescent="0.25">
      <c r="A52" s="35"/>
      <c r="B52" s="41" t="s">
        <v>76</v>
      </c>
      <c r="C52" s="60" t="s">
        <v>77</v>
      </c>
      <c r="D52" s="60"/>
      <c r="E52" s="60"/>
      <c r="F52" s="60"/>
      <c r="G52" s="60"/>
      <c r="H52" s="60"/>
      <c r="I52" s="60"/>
      <c r="J52" s="60"/>
      <c r="K52" s="52"/>
      <c r="L52" s="37" t="s">
        <v>16</v>
      </c>
      <c r="M52" s="35" t="s">
        <v>79</v>
      </c>
      <c r="N52" s="38">
        <f>((K52*3)*0.2)*0.7</f>
        <v>0</v>
      </c>
      <c r="O52" s="39" t="s">
        <v>16</v>
      </c>
    </row>
    <row r="53" spans="1:15" s="6" customFormat="1" ht="15" customHeight="1" x14ac:dyDescent="0.25">
      <c r="A53" s="1"/>
      <c r="B53" s="26" t="s">
        <v>67</v>
      </c>
      <c r="C53" s="58" t="s">
        <v>69</v>
      </c>
      <c r="D53" s="58"/>
      <c r="E53" s="58"/>
      <c r="F53" s="58"/>
      <c r="G53" s="58"/>
      <c r="H53" s="58"/>
      <c r="I53" s="58"/>
      <c r="J53" s="58"/>
      <c r="K53" s="52"/>
      <c r="L53" s="15" t="s">
        <v>16</v>
      </c>
      <c r="M53" s="1" t="s">
        <v>71</v>
      </c>
      <c r="N53" s="16">
        <f>(K53*0.15)*0.7</f>
        <v>0</v>
      </c>
      <c r="O53" s="19" t="s">
        <v>16</v>
      </c>
    </row>
    <row r="54" spans="1:15" s="40" customFormat="1" ht="15" customHeight="1" x14ac:dyDescent="0.25">
      <c r="A54" s="35"/>
      <c r="B54" s="41" t="s">
        <v>76</v>
      </c>
      <c r="C54" s="60" t="s">
        <v>78</v>
      </c>
      <c r="D54" s="60"/>
      <c r="E54" s="60"/>
      <c r="F54" s="60"/>
      <c r="G54" s="60"/>
      <c r="H54" s="60"/>
      <c r="I54" s="60"/>
      <c r="J54" s="60"/>
      <c r="K54" s="52"/>
      <c r="L54" s="37" t="s">
        <v>16</v>
      </c>
      <c r="M54" s="35" t="s">
        <v>80</v>
      </c>
      <c r="N54" s="38">
        <f>((K54*3)*0.15)*0.7</f>
        <v>0</v>
      </c>
      <c r="O54" s="39" t="s">
        <v>16</v>
      </c>
    </row>
    <row r="55" spans="1:15" s="6" customFormat="1" x14ac:dyDescent="0.25">
      <c r="A55" s="1"/>
      <c r="B55" s="1"/>
      <c r="C55" s="53"/>
      <c r="D55" s="53"/>
      <c r="E55" s="53"/>
      <c r="F55" s="53"/>
      <c r="G55" s="53"/>
      <c r="H55" s="53"/>
      <c r="I55" s="53"/>
      <c r="J55" s="53"/>
      <c r="K55" s="56"/>
      <c r="L55" s="15"/>
      <c r="M55" s="1"/>
      <c r="N55" s="16"/>
      <c r="O55" s="19"/>
    </row>
    <row r="56" spans="1:15" s="30" customFormat="1" x14ac:dyDescent="0.25">
      <c r="A56" s="12"/>
      <c r="B56" s="12"/>
      <c r="C56" s="55" t="s">
        <v>12</v>
      </c>
      <c r="D56" s="55"/>
      <c r="E56" s="55"/>
      <c r="F56" s="55"/>
      <c r="G56" s="55"/>
      <c r="H56" s="55"/>
      <c r="I56" s="55"/>
      <c r="J56" s="55"/>
      <c r="K56" s="29"/>
      <c r="L56" s="27"/>
      <c r="M56" s="12"/>
      <c r="N56" s="28">
        <f>SUM(N46:N54)</f>
        <v>0</v>
      </c>
      <c r="O56" s="29" t="s">
        <v>16</v>
      </c>
    </row>
    <row r="57" spans="1:15" s="6" customFormat="1" x14ac:dyDescent="0.25">
      <c r="A57" s="1"/>
      <c r="B57" s="2"/>
      <c r="C57" s="53"/>
      <c r="D57" s="53"/>
      <c r="E57" s="53"/>
      <c r="F57" s="53"/>
      <c r="G57" s="53"/>
      <c r="H57" s="53"/>
      <c r="I57" s="53"/>
      <c r="J57" s="53"/>
      <c r="K57" s="19"/>
      <c r="L57" s="15"/>
      <c r="M57" s="1"/>
      <c r="N57" s="16"/>
      <c r="O57" s="5"/>
    </row>
    <row r="58" spans="1:15" s="30" customFormat="1" x14ac:dyDescent="0.25">
      <c r="A58" s="12"/>
      <c r="B58" s="42"/>
      <c r="C58" s="43" t="s">
        <v>13</v>
      </c>
      <c r="D58" s="43"/>
      <c r="E58" s="43"/>
      <c r="F58" s="43"/>
      <c r="G58" s="43"/>
      <c r="H58" s="43"/>
      <c r="I58" s="43"/>
      <c r="J58" s="43"/>
      <c r="K58" s="29"/>
      <c r="L58" s="27"/>
      <c r="M58" s="12"/>
      <c r="N58" s="28">
        <f>N43+N56</f>
        <v>0</v>
      </c>
      <c r="O58" s="29" t="s">
        <v>16</v>
      </c>
    </row>
    <row r="59" spans="1:15" s="30" customFormat="1" x14ac:dyDescent="0.25">
      <c r="A59" s="12"/>
      <c r="B59" s="42"/>
      <c r="C59" s="55"/>
      <c r="D59" s="55"/>
      <c r="E59" s="55"/>
      <c r="F59" s="55"/>
      <c r="G59" s="55"/>
      <c r="H59" s="55"/>
      <c r="I59" s="55"/>
      <c r="J59" s="55"/>
      <c r="K59" s="57"/>
      <c r="L59" s="44"/>
      <c r="M59" s="12"/>
      <c r="N59" s="28"/>
      <c r="O59" s="34"/>
    </row>
    <row r="60" spans="1:15" s="30" customFormat="1" x14ac:dyDescent="0.25">
      <c r="A60" s="12"/>
      <c r="B60" s="42"/>
      <c r="C60" s="43" t="s">
        <v>14</v>
      </c>
      <c r="D60" s="43"/>
      <c r="E60" s="43"/>
      <c r="F60" s="43"/>
      <c r="G60" s="43"/>
      <c r="H60" s="43"/>
      <c r="I60" s="43"/>
      <c r="J60" s="43"/>
      <c r="K60" s="14"/>
      <c r="L60" s="55"/>
      <c r="M60" s="12"/>
      <c r="N60" s="28">
        <f>K23</f>
        <v>0</v>
      </c>
      <c r="O60" s="29" t="s">
        <v>16</v>
      </c>
    </row>
    <row r="61" spans="1:15" s="30" customFormat="1" x14ac:dyDescent="0.25">
      <c r="A61" s="12"/>
      <c r="B61" s="42"/>
      <c r="C61" s="43"/>
      <c r="D61" s="43"/>
      <c r="E61" s="43"/>
      <c r="F61" s="43"/>
      <c r="G61" s="43"/>
      <c r="H61" s="43"/>
      <c r="I61" s="43"/>
      <c r="J61" s="43"/>
      <c r="K61" s="14"/>
      <c r="L61" s="55"/>
      <c r="M61" s="12"/>
      <c r="N61" s="28"/>
      <c r="O61" s="34"/>
    </row>
    <row r="62" spans="1:15" s="30" customFormat="1" x14ac:dyDescent="0.25">
      <c r="A62" s="12"/>
      <c r="B62" s="42"/>
      <c r="C62" s="43" t="s">
        <v>10</v>
      </c>
      <c r="D62" s="43"/>
      <c r="E62" s="43"/>
      <c r="F62" s="43"/>
      <c r="G62" s="43"/>
      <c r="H62" s="43"/>
      <c r="I62" s="43"/>
      <c r="J62" s="43"/>
      <c r="K62" s="14"/>
      <c r="L62" s="55"/>
      <c r="M62" s="12"/>
      <c r="N62" s="28" t="e">
        <f>N58/N60</f>
        <v>#DIV/0!</v>
      </c>
      <c r="O62" s="34"/>
    </row>
    <row r="63" spans="1:15" s="6" customFormat="1" x14ac:dyDescent="0.25">
      <c r="A63" s="1"/>
      <c r="B63" s="2"/>
      <c r="C63" s="53"/>
      <c r="D63" s="53"/>
      <c r="E63" s="53"/>
      <c r="F63" s="53"/>
      <c r="G63" s="53"/>
      <c r="H63" s="53"/>
      <c r="I63" s="53"/>
      <c r="J63" s="53"/>
      <c r="K63" s="4"/>
      <c r="L63" s="53"/>
      <c r="M63" s="1"/>
      <c r="N63" s="45"/>
      <c r="O63" s="5"/>
    </row>
    <row r="64" spans="1:15" s="6" customFormat="1" x14ac:dyDescent="0.25">
      <c r="A64" s="1"/>
      <c r="B64" s="2"/>
      <c r="C64" s="43" t="s">
        <v>50</v>
      </c>
      <c r="D64" s="53"/>
      <c r="E64" s="53"/>
      <c r="F64" s="53"/>
      <c r="G64" s="53"/>
      <c r="H64" s="53"/>
      <c r="I64" s="53"/>
      <c r="J64" s="53"/>
      <c r="K64" s="4"/>
      <c r="L64" s="53"/>
      <c r="M64" s="1"/>
      <c r="N64" s="46"/>
      <c r="O64" s="5"/>
    </row>
    <row r="65" spans="1:14" s="6" customFormat="1" x14ac:dyDescent="0.25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50"/>
      <c r="L65" s="49"/>
      <c r="M65" s="47"/>
      <c r="N65" s="51"/>
    </row>
  </sheetData>
  <sheetProtection algorithmName="SHA-512" hashValue="QRZP47eklvm5Dptd/7Q3nach912OhL8AikcoYH2lZkt8ttGoVDvAnNMOq5bkEuPmPlkRhEskF0xS1+FD202Kjw==" saltValue="A1lkxs8NYFT207CzKRNo6w==" spinCount="100000" sheet="1" selectLockedCells="1"/>
  <mergeCells count="30">
    <mergeCell ref="C54:J54"/>
    <mergeCell ref="C41:J41"/>
    <mergeCell ref="C43:D43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40:J40"/>
    <mergeCell ref="C28:J28"/>
    <mergeCell ref="C29:J29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21:J21"/>
    <mergeCell ref="C22:J22"/>
    <mergeCell ref="C23:J23"/>
    <mergeCell ref="C25:J25"/>
    <mergeCell ref="C26:J26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Grünflächenfaktor</vt:lpstr>
    </vt:vector>
  </TitlesOfParts>
  <Company>Haus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Marinics-Bertovic Nina</dc:creator>
  <cp:lastModifiedBy>Schilcher Christine</cp:lastModifiedBy>
  <cp:lastPrinted>2023-06-23T11:00:06Z</cp:lastPrinted>
  <dcterms:created xsi:type="dcterms:W3CDTF">2023-05-24T13:29:59Z</dcterms:created>
  <dcterms:modified xsi:type="dcterms:W3CDTF">2023-11-06T07:49:43Z</dcterms:modified>
</cp:coreProperties>
</file>